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-09-29" sheetId="1" r:id="rId4"/>
  </sheets>
  <definedNames/>
  <calcPr/>
  <extLst>
    <ext uri="GoogleSheetsCustomDataVersion2">
      <go:sheetsCustomData xmlns:go="http://customooxmlschemas.google.com/" r:id="rId5" roundtripDataChecksum="jY8v36aP1MIH9/zBUP6dlEFZ4anqsgijVYwrnTfCeVg="/>
    </ext>
  </extLst>
</workbook>
</file>

<file path=xl/sharedStrings.xml><?xml version="1.0" encoding="utf-8"?>
<sst xmlns="http://schemas.openxmlformats.org/spreadsheetml/2006/main" count="44" uniqueCount="44">
  <si>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</si>
  <si>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</si>
  <si>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</si>
  <si>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</si>
  <si>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</si>
  <si>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</si>
  <si>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</si>
  <si>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</si>
  <si>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</si>
  <si>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</si>
  <si>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</si>
  <si>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</si>
  <si>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</si>
  <si>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</si>
  <si>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</si>
  <si>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</si>
  <si>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150/10 </t>
  </si>
  <si>
    <t>гор.напиток</t>
  </si>
  <si>
    <t>Фрукты свежие</t>
  </si>
  <si>
    <t>хлеб</t>
  </si>
  <si>
    <t>Чай с лимоном и сахаром</t>
  </si>
  <si>
    <t>Салат из моркови</t>
  </si>
  <si>
    <t>Итого завтрак</t>
  </si>
  <si>
    <t>Обед</t>
  </si>
  <si>
    <t>закуска</t>
  </si>
  <si>
    <t>1 блюдо</t>
  </si>
  <si>
    <t>Борщ с капустой и картофелем</t>
  </si>
  <si>
    <t>2 блюдо</t>
  </si>
  <si>
    <t>Каша гречневая рассыпчатая 155/5</t>
  </si>
  <si>
    <t>гарнир</t>
  </si>
  <si>
    <t>Гуляш из птицы</t>
  </si>
  <si>
    <t>сладкое</t>
  </si>
  <si>
    <t>50</t>
  </si>
  <si>
    <t>Компот из смеси сухофруктов</t>
  </si>
  <si>
    <t>хлеб бел.</t>
  </si>
  <si>
    <t>Хлеб пшеничный (йодированный)</t>
  </si>
  <si>
    <t>хлеб черн.</t>
  </si>
  <si>
    <t>Хлеб ржаной</t>
  </si>
  <si>
    <t>Итого обед</t>
  </si>
  <si>
    <t>Итого за день</t>
  </si>
  <si>
    <t>1391, 89</t>
  </si>
  <si>
    <t>57, 2</t>
  </si>
  <si>
    <t>47, 91</t>
  </si>
  <si>
    <t>173, 79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</si>
</sst>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* #,##0.00\ _₽_-;\-* #,##0.00\ _₽_-;_-* &quot;-&quot;??\ _₽_-;_-@"/>
    <numFmt numFmtId="165" formatCode="#,##0.00\ _₽"/>
  </numFmts>
  <fonts count="10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sz val="12.0"/>
      <color theme="1"/>
      <name val="Times New Roman"/>
    </font>
    <font>
      <sz val="12.0"/>
      <color rgb="FF000000"/>
      <name val="Times New Roman"/>
    </font>
    <font>
      <sz val="12.0"/>
      <color theme="1"/>
      <name val="Calibri"/>
    </font>
    <font>
      <b/>
      <sz val="12.0"/>
      <color rgb="FF000000"/>
      <name val="Times New Roman"/>
    </font>
    <font>
      <b/>
      <sz val="12.0"/>
      <color theme="1"/>
      <name val="Calibri"/>
    </font>
    <font>
      <b/>
      <sz val="12.0"/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6B26B"/>
        <bgColor rgb="FFF6B26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4" fillId="3" fontId="4" numFmtId="0" xfId="0" applyAlignment="1" applyBorder="1" applyFill="1" applyFont="1">
      <alignment horizontal="center" vertical="center"/>
    </xf>
    <xf borderId="4" fillId="3" fontId="4" numFmtId="0" xfId="0" applyAlignment="1" applyBorder="1" applyFont="1">
      <alignment horizontal="left"/>
    </xf>
    <xf borderId="4" fillId="3" fontId="4" numFmtId="0" xfId="0" applyAlignment="1" applyBorder="1" applyFont="1">
      <alignment horizontal="center" shrinkToFit="0" vertical="top" wrapText="1"/>
    </xf>
    <xf borderId="10" fillId="0" fontId="4" numFmtId="164" xfId="0" applyAlignment="1" applyBorder="1" applyFont="1" applyNumberFormat="1">
      <alignment vertical="center"/>
    </xf>
    <xf borderId="10" fillId="0" fontId="4" numFmtId="2" xfId="0" applyAlignment="1" applyBorder="1" applyFont="1" applyNumberFormat="1">
      <alignment horizontal="center" vertical="center"/>
    </xf>
    <xf borderId="11" fillId="0" fontId="2" numFmtId="0" xfId="0" applyBorder="1" applyFont="1"/>
    <xf borderId="4" fillId="0" fontId="2" numFmtId="0" xfId="0" applyBorder="1" applyFont="1"/>
    <xf borderId="12" fillId="3" fontId="4" numFmtId="0" xfId="0" applyAlignment="1" applyBorder="1" applyFont="1">
      <alignment horizontal="center" vertical="center"/>
    </xf>
    <xf borderId="13" fillId="3" fontId="5" numFmtId="0" xfId="0" applyAlignment="1" applyBorder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center" wrapText="1"/>
    </xf>
    <xf borderId="4" fillId="3" fontId="4" numFmtId="0" xfId="0" applyAlignment="1" applyBorder="1" applyFont="1">
      <alignment horizontal="left" shrinkToFit="0" wrapText="1"/>
    </xf>
    <xf borderId="4" fillId="3" fontId="5" numFmtId="0" xfId="0" applyAlignment="1" applyBorder="1" applyFont="1">
      <alignment horizontal="center" shrinkToFit="0" vertical="top" wrapText="1"/>
    </xf>
    <xf borderId="14" fillId="0" fontId="4" numFmtId="164" xfId="0" applyAlignment="1" applyBorder="1" applyFont="1" applyNumberFormat="1">
      <alignment shrinkToFit="0" vertical="center" wrapText="1"/>
    </xf>
    <xf borderId="14" fillId="0" fontId="4" numFmtId="2" xfId="0" applyAlignment="1" applyBorder="1" applyFont="1" applyNumberFormat="1">
      <alignment horizontal="center" shrinkToFit="0" vertical="top" wrapText="1"/>
    </xf>
    <xf borderId="4" fillId="3" fontId="2" numFmtId="0" xfId="0" applyBorder="1" applyFont="1"/>
    <xf borderId="4" fillId="3" fontId="5" numFmtId="2" xfId="0" applyAlignment="1" applyBorder="1" applyFont="1" applyNumberFormat="1">
      <alignment horizontal="center" shrinkToFit="0" vertical="top" wrapText="1"/>
    </xf>
    <xf borderId="4" fillId="0" fontId="5" numFmtId="164" xfId="0" applyAlignment="1" applyBorder="1" applyFont="1" applyNumberFormat="1">
      <alignment shrinkToFit="0" vertical="center" wrapText="1"/>
    </xf>
    <xf borderId="4" fillId="0" fontId="5" numFmtId="2" xfId="0" applyAlignment="1" applyBorder="1" applyFont="1" applyNumberFormat="1">
      <alignment horizontal="center" shrinkToFit="0" vertical="top" wrapText="1"/>
    </xf>
    <xf borderId="15" fillId="0" fontId="2" numFmtId="0" xfId="0" applyBorder="1" applyFont="1"/>
    <xf borderId="16" fillId="2" fontId="2" numFmtId="0" xfId="0" applyBorder="1" applyFont="1"/>
    <xf borderId="16" fillId="2" fontId="6" numFmtId="0" xfId="0" applyAlignment="1" applyBorder="1" applyFont="1">
      <alignment horizontal="right" readingOrder="0" shrinkToFit="0" wrapText="1"/>
    </xf>
    <xf borderId="4" fillId="2" fontId="7" numFmtId="0" xfId="0" applyAlignment="1" applyBorder="1" applyFont="1">
      <alignment horizontal="center" shrinkToFit="0" wrapText="1"/>
    </xf>
    <xf borderId="4" fillId="2" fontId="7" numFmtId="2" xfId="0" applyAlignment="1" applyBorder="1" applyFont="1" applyNumberFormat="1">
      <alignment horizontal="center" shrinkToFit="0" wrapText="1"/>
    </xf>
    <xf borderId="4" fillId="2" fontId="7" numFmtId="164" xfId="0" applyAlignment="1" applyBorder="1" applyFont="1" applyNumberFormat="1">
      <alignment shrinkToFit="0" vertical="center" wrapText="1"/>
    </xf>
    <xf borderId="8" fillId="3" fontId="2" numFmtId="0" xfId="0" applyBorder="1" applyFont="1"/>
    <xf borderId="9" fillId="3" fontId="2" numFmtId="0" xfId="0" applyBorder="1" applyFont="1"/>
    <xf borderId="9" fillId="3" fontId="2" numFmtId="0" xfId="0" applyAlignment="1" applyBorder="1" applyFont="1">
      <alignment shrinkToFit="0" wrapText="1"/>
    </xf>
    <xf borderId="9" fillId="3" fontId="2" numFmtId="1" xfId="0" applyBorder="1" applyFont="1" applyNumberFormat="1"/>
    <xf borderId="9" fillId="3" fontId="2" numFmtId="2" xfId="0" applyBorder="1" applyFont="1" applyNumberFormat="1"/>
    <xf borderId="17" fillId="3" fontId="2" numFmtId="1" xfId="0" applyBorder="1" applyFont="1" applyNumberFormat="1"/>
    <xf borderId="11" fillId="3" fontId="2" numFmtId="0" xfId="0" applyBorder="1" applyFont="1"/>
    <xf borderId="4" fillId="3" fontId="2" numFmtId="0" xfId="0" applyAlignment="1" applyBorder="1" applyFont="1">
      <alignment shrinkToFit="0" wrapText="1"/>
    </xf>
    <xf borderId="4" fillId="3" fontId="2" numFmtId="1" xfId="0" applyBorder="1" applyFont="1" applyNumberFormat="1"/>
    <xf borderId="4" fillId="3" fontId="2" numFmtId="2" xfId="0" applyBorder="1" applyFont="1" applyNumberFormat="1"/>
    <xf borderId="18" fillId="3" fontId="2" numFmtId="1" xfId="0" applyBorder="1" applyFont="1" applyNumberFormat="1"/>
    <xf borderId="15" fillId="3" fontId="2" numFmtId="0" xfId="0" applyBorder="1" applyFont="1"/>
    <xf borderId="16" fillId="3" fontId="2" numFmtId="0" xfId="0" applyBorder="1" applyFont="1"/>
    <xf borderId="16" fillId="3" fontId="2" numFmtId="0" xfId="0" applyAlignment="1" applyBorder="1" applyFont="1">
      <alignment shrinkToFit="0" wrapText="1"/>
    </xf>
    <xf borderId="16" fillId="3" fontId="2" numFmtId="1" xfId="0" applyBorder="1" applyFont="1" applyNumberFormat="1"/>
    <xf borderId="16" fillId="3" fontId="2" numFmtId="2" xfId="0" applyBorder="1" applyFont="1" applyNumberFormat="1"/>
    <xf borderId="19" fillId="3" fontId="2" numFmtId="1" xfId="0" applyBorder="1" applyFont="1" applyNumberFormat="1"/>
    <xf borderId="14" fillId="0" fontId="2" numFmtId="0" xfId="0" applyBorder="1" applyFont="1"/>
    <xf borderId="20" fillId="2" fontId="2" numFmtId="0" xfId="0" applyBorder="1" applyFont="1"/>
    <xf borderId="20" fillId="2" fontId="2" numFmtId="0" xfId="0" applyAlignment="1" applyBorder="1" applyFont="1">
      <alignment shrinkToFit="0" wrapText="1"/>
    </xf>
    <xf borderId="20" fillId="2" fontId="2" numFmtId="1" xfId="0" applyBorder="1" applyFont="1" applyNumberFormat="1"/>
    <xf borderId="20" fillId="2" fontId="2" numFmtId="2" xfId="0" applyBorder="1" applyFont="1" applyNumberFormat="1"/>
    <xf borderId="21" fillId="2" fontId="2" numFmtId="1" xfId="0" applyBorder="1" applyFont="1" applyNumberFormat="1"/>
    <xf borderId="4" fillId="3" fontId="5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shrinkToFit="0" wrapText="1"/>
    </xf>
    <xf borderId="4" fillId="3" fontId="5" numFmtId="0" xfId="0" applyAlignment="1" applyBorder="1" applyFont="1">
      <alignment shrinkToFit="0" vertical="top" wrapText="1"/>
    </xf>
    <xf borderId="4" fillId="3" fontId="5" numFmtId="165" xfId="0" applyAlignment="1" applyBorder="1" applyFont="1" applyNumberFormat="1">
      <alignment horizontal="center" shrinkToFit="0" vertical="top" wrapText="1"/>
    </xf>
    <xf borderId="4" fillId="0" fontId="6" numFmtId="0" xfId="0" applyAlignment="1" applyBorder="1" applyFont="1">
      <alignment horizontal="center"/>
    </xf>
    <xf borderId="4" fillId="0" fontId="6" numFmtId="0" xfId="0" applyBorder="1" applyFont="1"/>
    <xf borderId="4" fillId="3" fontId="5" numFmtId="0" xfId="0" applyAlignment="1" applyBorder="1" applyFont="1">
      <alignment shrinkToFit="0" wrapText="1"/>
    </xf>
    <xf borderId="4" fillId="0" fontId="4" numFmtId="0" xfId="0" applyAlignment="1" applyBorder="1" applyFont="1">
      <alignment horizontal="right" shrinkToFit="0" vertical="center" wrapText="1"/>
    </xf>
    <xf borderId="4" fillId="3" fontId="4" numFmtId="0" xfId="0" applyAlignment="1" applyBorder="1" applyFont="1">
      <alignment horizontal="left" shrinkToFit="0" vertical="center" wrapText="1"/>
    </xf>
    <xf borderId="4" fillId="3" fontId="4" numFmtId="0" xfId="0" applyAlignment="1" applyBorder="1" applyFont="1">
      <alignment vertical="center"/>
    </xf>
    <xf borderId="4" fillId="3" fontId="4" numFmtId="164" xfId="0" applyAlignment="1" applyBorder="1" applyFont="1" applyNumberFormat="1">
      <alignment vertical="center"/>
    </xf>
    <xf borderId="4" fillId="3" fontId="4" numFmtId="49" xfId="0" applyAlignment="1" applyBorder="1" applyFont="1" applyNumberFormat="1">
      <alignment horizontal="center" vertical="center"/>
    </xf>
    <xf borderId="4" fillId="3" fontId="4" numFmtId="0" xfId="0" applyBorder="1" applyFont="1"/>
    <xf borderId="4" fillId="3" fontId="4" numFmtId="164" xfId="0" applyBorder="1" applyFont="1" applyNumberFormat="1"/>
    <xf borderId="4" fillId="3" fontId="5" numFmtId="0" xfId="0" applyAlignment="1" applyBorder="1" applyFont="1">
      <alignment horizontal="center" shrinkToFit="0" wrapText="1"/>
    </xf>
    <xf borderId="4" fillId="3" fontId="5" numFmtId="164" xfId="0" applyAlignment="1" applyBorder="1" applyFont="1" applyNumberFormat="1">
      <alignment horizontal="center" shrinkToFit="0" vertical="center" wrapText="1"/>
    </xf>
    <xf borderId="4" fillId="3" fontId="5" numFmtId="164" xfId="0" applyAlignment="1" applyBorder="1" applyFont="1" applyNumberFormat="1">
      <alignment shrinkToFit="0" wrapText="1"/>
    </xf>
    <xf borderId="4" fillId="3" fontId="5" numFmtId="164" xfId="0" applyAlignment="1" applyBorder="1" applyFont="1" applyNumberFormat="1">
      <alignment shrinkToFit="0" vertical="top" wrapText="1"/>
    </xf>
    <xf borderId="22" fillId="2" fontId="2" numFmtId="0" xfId="0" applyBorder="1" applyFont="1"/>
    <xf borderId="22" fillId="2" fontId="6" numFmtId="0" xfId="0" applyAlignment="1" applyBorder="1" applyFont="1">
      <alignment horizontal="right" readingOrder="0" shrinkToFit="0" wrapText="1"/>
    </xf>
    <xf borderId="22" fillId="2" fontId="8" numFmtId="1" xfId="0" applyBorder="1" applyFont="1" applyNumberFormat="1"/>
    <xf borderId="4" fillId="2" fontId="9" numFmtId="2" xfId="0" applyAlignment="1" applyBorder="1" applyFont="1" applyNumberFormat="1">
      <alignment horizontal="center"/>
    </xf>
    <xf borderId="4" fillId="2" fontId="9" numFmtId="164" xfId="0" applyAlignment="1" applyBorder="1" applyFont="1" applyNumberFormat="1">
      <alignment vertical="center"/>
    </xf>
    <xf borderId="4" fillId="2" fontId="9" numFmtId="0" xfId="0" applyAlignment="1" applyBorder="1" applyFont="1">
      <alignment horizontal="center"/>
    </xf>
    <xf borderId="16" fillId="4" fontId="2" numFmtId="0" xfId="0" applyBorder="1" applyFill="1" applyFont="1"/>
    <xf borderId="16" fillId="4" fontId="9" numFmtId="0" xfId="0" applyAlignment="1" applyBorder="1" applyFont="1">
      <alignment horizontal="right" readingOrder="0" shrinkToFit="0" wrapText="1"/>
    </xf>
    <xf borderId="16" fillId="4" fontId="9" numFmtId="1" xfId="0" applyAlignment="1" applyBorder="1" applyFont="1" applyNumberFormat="1">
      <alignment readingOrder="0"/>
    </xf>
    <xf borderId="16" fillId="4" fontId="9" numFmtId="2" xfId="0" applyAlignment="1" applyBorder="1" applyFont="1" applyNumberFormat="1">
      <alignment readingOrder="0"/>
    </xf>
    <xf borderId="19" fillId="4" fontId="9" numFmtId="1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45929.0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20.0</v>
      </c>
      <c r="D4" s="13" t="s">
        <v>16</v>
      </c>
      <c r="E4" s="12">
        <v>160.0</v>
      </c>
      <c r="F4" s="14">
        <v>46.63</v>
      </c>
      <c r="G4" s="15">
        <f>475-32.1</f>
        <v>442.9</v>
      </c>
      <c r="H4" s="16">
        <f>28.9-0.8</f>
        <v>28.1</v>
      </c>
      <c r="I4" s="16">
        <f>20.3-0.87</f>
        <v>19.43</v>
      </c>
      <c r="J4" s="16">
        <f>43.2-5.4</f>
        <v>37.8</v>
      </c>
    </row>
    <row r="5">
      <c r="A5" s="17"/>
      <c r="B5" s="18" t="s">
        <v>17</v>
      </c>
      <c r="C5" s="12">
        <v>52.0</v>
      </c>
      <c r="D5" s="13" t="s">
        <v>18</v>
      </c>
      <c r="E5" s="19">
        <v>100.0</v>
      </c>
      <c r="F5" s="20">
        <v>14.4</v>
      </c>
      <c r="G5" s="21">
        <v>47.0</v>
      </c>
      <c r="H5" s="21">
        <v>0.4</v>
      </c>
      <c r="I5" s="21">
        <v>0.4</v>
      </c>
      <c r="J5" s="21">
        <v>9.8</v>
      </c>
    </row>
    <row r="6">
      <c r="A6" s="17"/>
      <c r="B6" s="18" t="s">
        <v>19</v>
      </c>
      <c r="C6" s="12">
        <v>51.0</v>
      </c>
      <c r="D6" s="22" t="s">
        <v>20</v>
      </c>
      <c r="E6" s="12">
        <v>200.0</v>
      </c>
      <c r="F6" s="23">
        <v>6.1</v>
      </c>
      <c r="G6" s="24">
        <v>38.0</v>
      </c>
      <c r="H6" s="25">
        <v>0.2</v>
      </c>
      <c r="I6" s="25">
        <v>0.0</v>
      </c>
      <c r="J6" s="25">
        <v>9.3</v>
      </c>
    </row>
    <row r="7">
      <c r="A7" s="17"/>
      <c r="B7" s="26"/>
      <c r="C7" s="12">
        <v>24.0</v>
      </c>
      <c r="D7" s="22" t="s">
        <v>21</v>
      </c>
      <c r="E7" s="12">
        <v>60.0</v>
      </c>
      <c r="F7" s="27">
        <v>6.07</v>
      </c>
      <c r="G7" s="28">
        <v>72.0</v>
      </c>
      <c r="H7" s="29">
        <v>0.6</v>
      </c>
      <c r="I7" s="29">
        <v>5.3</v>
      </c>
      <c r="J7" s="29">
        <v>5.0</v>
      </c>
    </row>
    <row r="8">
      <c r="A8" s="30"/>
      <c r="B8" s="31"/>
      <c r="C8" s="31"/>
      <c r="D8" s="32" t="s">
        <v>22</v>
      </c>
      <c r="E8" s="33">
        <f t="shared" ref="E8:J8" si="1">SUM(E4:E7)</f>
        <v>520</v>
      </c>
      <c r="F8" s="34">
        <f t="shared" si="1"/>
        <v>73.2</v>
      </c>
      <c r="G8" s="35">
        <f t="shared" si="1"/>
        <v>599.9</v>
      </c>
      <c r="H8" s="34">
        <f t="shared" si="1"/>
        <v>29.3</v>
      </c>
      <c r="I8" s="34">
        <f t="shared" si="1"/>
        <v>25.13</v>
      </c>
      <c r="J8" s="34">
        <f t="shared" si="1"/>
        <v>61.9</v>
      </c>
    </row>
    <row r="9">
      <c r="A9" s="36"/>
      <c r="B9" s="37"/>
      <c r="C9" s="37"/>
      <c r="D9" s="38"/>
      <c r="E9" s="39"/>
      <c r="F9" s="40"/>
      <c r="G9" s="39"/>
      <c r="H9" s="39"/>
      <c r="I9" s="39"/>
      <c r="J9" s="41"/>
    </row>
    <row r="10">
      <c r="A10" s="42"/>
      <c r="B10" s="26"/>
      <c r="C10" s="26"/>
      <c r="D10" s="43"/>
      <c r="E10" s="44"/>
      <c r="F10" s="45"/>
      <c r="G10" s="44"/>
      <c r="H10" s="44"/>
      <c r="I10" s="44"/>
      <c r="J10" s="46"/>
    </row>
    <row r="11">
      <c r="A11" s="47"/>
      <c r="B11" s="48"/>
      <c r="C11" s="48"/>
      <c r="D11" s="49"/>
      <c r="E11" s="50"/>
      <c r="F11" s="51"/>
      <c r="G11" s="50"/>
      <c r="H11" s="50"/>
      <c r="I11" s="50"/>
      <c r="J11" s="52"/>
    </row>
    <row r="12">
      <c r="A12" s="17" t="s">
        <v>23</v>
      </c>
      <c r="B12" s="53" t="s">
        <v>24</v>
      </c>
      <c r="C12" s="54"/>
      <c r="D12" s="55"/>
      <c r="E12" s="56"/>
      <c r="F12" s="57"/>
      <c r="G12" s="56"/>
      <c r="H12" s="56"/>
      <c r="I12" s="56"/>
      <c r="J12" s="58"/>
    </row>
    <row r="13">
      <c r="A13" s="17"/>
      <c r="B13" s="18" t="s">
        <v>25</v>
      </c>
      <c r="C13" s="59">
        <v>34.0</v>
      </c>
      <c r="D13" s="60" t="s">
        <v>26</v>
      </c>
      <c r="E13" s="61">
        <v>200.0</v>
      </c>
      <c r="F13" s="62">
        <v>36.77</v>
      </c>
      <c r="G13" s="63">
        <v>88.8</v>
      </c>
      <c r="H13" s="64">
        <v>1.6</v>
      </c>
      <c r="I13" s="64">
        <v>4.32</v>
      </c>
      <c r="J13" s="64">
        <v>10.24</v>
      </c>
    </row>
    <row r="14">
      <c r="A14" s="17"/>
      <c r="B14" s="18" t="s">
        <v>27</v>
      </c>
      <c r="C14" s="59">
        <v>14.0</v>
      </c>
      <c r="D14" s="65" t="s">
        <v>28</v>
      </c>
      <c r="E14" s="61">
        <v>160.0</v>
      </c>
      <c r="F14" s="62">
        <v>20.27</v>
      </c>
      <c r="G14" s="21">
        <v>280.8</v>
      </c>
      <c r="H14" s="66">
        <v>9.54</v>
      </c>
      <c r="I14" s="66">
        <v>6.12</v>
      </c>
      <c r="J14" s="66">
        <v>41.67</v>
      </c>
    </row>
    <row r="15">
      <c r="A15" s="17"/>
      <c r="B15" s="18" t="s">
        <v>29</v>
      </c>
      <c r="C15" s="12">
        <v>43.0</v>
      </c>
      <c r="D15" s="67" t="s">
        <v>30</v>
      </c>
      <c r="E15" s="68">
        <v>100.0</v>
      </c>
      <c r="F15" s="27">
        <v>32.4</v>
      </c>
      <c r="G15" s="69">
        <v>162.39</v>
      </c>
      <c r="H15" s="69">
        <v>11.8</v>
      </c>
      <c r="I15" s="69">
        <v>11.6</v>
      </c>
      <c r="J15" s="69">
        <v>3.08</v>
      </c>
    </row>
    <row r="16">
      <c r="A16" s="17"/>
      <c r="B16" s="18" t="s">
        <v>31</v>
      </c>
      <c r="C16" s="70" t="s">
        <v>32</v>
      </c>
      <c r="D16" s="71" t="s">
        <v>33</v>
      </c>
      <c r="E16" s="71">
        <v>200.0</v>
      </c>
      <c r="F16" s="62">
        <v>8.11</v>
      </c>
      <c r="G16" s="69">
        <v>123.0</v>
      </c>
      <c r="H16" s="72">
        <v>0.5</v>
      </c>
      <c r="I16" s="72">
        <v>0.1</v>
      </c>
      <c r="J16" s="72">
        <v>30.9</v>
      </c>
    </row>
    <row r="17">
      <c r="A17" s="17"/>
      <c r="B17" s="18" t="s">
        <v>34</v>
      </c>
      <c r="C17" s="59">
        <v>1.0</v>
      </c>
      <c r="D17" s="71" t="s">
        <v>35</v>
      </c>
      <c r="E17" s="71">
        <v>40.0</v>
      </c>
      <c r="F17" s="73">
        <v>3.89</v>
      </c>
      <c r="G17" s="74">
        <v>98.4</v>
      </c>
      <c r="H17" s="75">
        <v>3.16</v>
      </c>
      <c r="I17" s="75">
        <v>0.4</v>
      </c>
      <c r="J17" s="75">
        <v>19.32</v>
      </c>
    </row>
    <row r="18">
      <c r="A18" s="17"/>
      <c r="B18" s="18" t="s">
        <v>36</v>
      </c>
      <c r="C18" s="59">
        <v>2.0</v>
      </c>
      <c r="D18" s="65" t="s">
        <v>37</v>
      </c>
      <c r="E18" s="61">
        <v>20.0</v>
      </c>
      <c r="F18" s="62">
        <v>1.76</v>
      </c>
      <c r="G18" s="74">
        <v>38.6</v>
      </c>
      <c r="H18" s="76">
        <v>1.32</v>
      </c>
      <c r="I18" s="76">
        <v>0.24</v>
      </c>
      <c r="J18" s="76">
        <v>6.68</v>
      </c>
    </row>
    <row r="19">
      <c r="A19" s="17"/>
      <c r="B19" s="77"/>
      <c r="C19" s="77"/>
      <c r="D19" s="78" t="s">
        <v>38</v>
      </c>
      <c r="E19" s="79">
        <f>E13+E14+E15+E16+E17+E18</f>
        <v>720</v>
      </c>
      <c r="F19" s="80">
        <f t="shared" ref="F19:J19" si="2">SUM(F13:F18)</f>
        <v>103.2</v>
      </c>
      <c r="G19" s="81">
        <f t="shared" si="2"/>
        <v>791.99</v>
      </c>
      <c r="H19" s="82">
        <f t="shared" si="2"/>
        <v>27.92</v>
      </c>
      <c r="I19" s="82">
        <f t="shared" si="2"/>
        <v>22.78</v>
      </c>
      <c r="J19" s="82">
        <f t="shared" si="2"/>
        <v>111.89</v>
      </c>
    </row>
    <row r="20">
      <c r="A20" s="30"/>
      <c r="B20" s="83"/>
      <c r="C20" s="83"/>
      <c r="D20" s="84" t="s">
        <v>39</v>
      </c>
      <c r="E20" s="85">
        <f t="shared" ref="E20:F20" si="3">E8+E19</f>
        <v>1240</v>
      </c>
      <c r="F20" s="86">
        <f t="shared" si="3"/>
        <v>176.4</v>
      </c>
      <c r="G20" s="85" t="s">
        <v>40</v>
      </c>
      <c r="H20" s="85" t="s">
        <v>41</v>
      </c>
      <c r="I20" s="85" t="s">
        <v>42</v>
      </c>
      <c r="J20" s="87" t="s">
        <v>43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